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7170" activeTab="0"/>
  </bookViews>
  <sheets>
    <sheet name="pago" sheetId="1" r:id="rId1"/>
  </sheets>
  <definedNames/>
  <calcPr fullCalcOnLoad="1"/>
</workbook>
</file>

<file path=xl/sharedStrings.xml><?xml version="1.0" encoding="utf-8"?>
<sst xmlns="http://schemas.openxmlformats.org/spreadsheetml/2006/main" count="68" uniqueCount="57">
  <si>
    <t>MUNICÍPIO:</t>
  </si>
  <si>
    <t>PERÍODO:</t>
  </si>
  <si>
    <t>EXERCÍCIO:</t>
  </si>
  <si>
    <t>RECEITAS ARRECADADAS</t>
  </si>
  <si>
    <t>Acumulado</t>
  </si>
  <si>
    <t>Imposto Predial Territorial Urbano - IPTU</t>
  </si>
  <si>
    <t xml:space="preserve"> </t>
  </si>
  <si>
    <t xml:space="preserve">Imposto s/ Transmissão de Bens Imóveis </t>
  </si>
  <si>
    <t>Imposto s/ Serviços de Qualquer Natureza</t>
  </si>
  <si>
    <t>Imposto de Renda Retido na Fonte</t>
  </si>
  <si>
    <t>Dívida Ativa de Impostos</t>
  </si>
  <si>
    <t>Atualização de Dívida Ativa de Impostos</t>
  </si>
  <si>
    <t>( = )</t>
  </si>
  <si>
    <t>Multa/Juros provenientes de impostos</t>
  </si>
  <si>
    <t>( - )</t>
  </si>
  <si>
    <t xml:space="preserve">Fundo de Participação dos Municípios </t>
  </si>
  <si>
    <t>Imposto Territorial Rural</t>
  </si>
  <si>
    <t>Desoneração de Exportações (LC-87/96)</t>
  </si>
  <si>
    <t xml:space="preserve">Total da Despesa com Recursos Próprios </t>
  </si>
  <si>
    <t>Imposto s/ Circ. de Mercadorias e Serviços</t>
  </si>
  <si>
    <t>Imposto s/ Propriedade de Veículo Automotor</t>
  </si>
  <si>
    <t>Imposto s/ Produto Industrial s/ Exportação</t>
  </si>
  <si>
    <t>TOTAL DAS RECEITAS DE IMPOSTOS E TRANSFERÊNCIAS</t>
  </si>
  <si>
    <t>TOTAL DOS RECURSOS ADICIONAIS</t>
  </si>
  <si>
    <t>TOTAL DA RECEITA ARRECADADA</t>
  </si>
  <si>
    <t>__________________________________________</t>
  </si>
  <si>
    <t xml:space="preserve">     ___________________________________________</t>
  </si>
  <si>
    <t>_______________________________________</t>
  </si>
  <si>
    <t>RECEITAS E DESPESAS DAS AÇÕES E SERVIÇOS DE SAÚDE</t>
  </si>
  <si>
    <t>DESPESAS DA SAÚDE</t>
  </si>
  <si>
    <t xml:space="preserve">      Prefeito Municipal</t>
  </si>
  <si>
    <t>Rendimentos de Aplicação Financeira de Rec.Prop.Saúde</t>
  </si>
  <si>
    <t>Rendimentos de Aplicação Financeira de Rec.Vinculados a Saúde</t>
  </si>
  <si>
    <t>Rec.Vinc.Saúde - Federal</t>
  </si>
  <si>
    <t>Rec.Vinc.Saúde - Estadual</t>
  </si>
  <si>
    <t>Rec.Vinc.Saúde - Capital</t>
  </si>
  <si>
    <t>Total da Despesa da Saúde</t>
  </si>
  <si>
    <t>Despesas c/ Recursos de Convênios Federais</t>
  </si>
  <si>
    <t>Despesas c/ Recursos de Convênios Estaduais</t>
  </si>
  <si>
    <t>Despesas c/ Recursos de Convênios de Capital</t>
  </si>
  <si>
    <t>TOTAL APLICADO NA SAÚDE</t>
  </si>
  <si>
    <t>APLICAÇÃO NA SAÚDE</t>
  </si>
  <si>
    <t>Pago</t>
  </si>
  <si>
    <t>Percentual aplicado a maior</t>
  </si>
  <si>
    <t>Valor aplicado a maior</t>
  </si>
  <si>
    <t>FERNÃO</t>
  </si>
  <si>
    <t>Secretária da Saúde</t>
  </si>
  <si>
    <t>Contadora</t>
  </si>
  <si>
    <t>Sandra Azevedo Atran</t>
  </si>
  <si>
    <t>10.301 - Atenção Básica</t>
  </si>
  <si>
    <t>10.302 - Atenção de Média e Alta Compl.Amb.e Hosp.</t>
  </si>
  <si>
    <t>10.304 - Vigilancia em Saúde</t>
  </si>
  <si>
    <t>10.301 - Assistência Farmaceutica</t>
  </si>
  <si>
    <t xml:space="preserve">APLICAÇÃO MÍNIMA  EM SAÚDE (15%) </t>
  </si>
  <si>
    <t>Adelcio Aparecido Martins</t>
  </si>
  <si>
    <t>Luciana Rodrigues Andery Amorim</t>
  </si>
  <si>
    <t>2º QUADRIMESTRE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</si>
</sst>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;&quot;R$&quot;\ \-#,##0"/>
    <numFmt numFmtId="165" formatCode="&quot;R$&quot;\ #,##0;[Red]&quot;R$&quot;\ \-#,##0"/>
    <numFmt numFmtId="166" formatCode="&quot;R$&quot;\ #,##0.00;&quot;R$&quot;\ \-#,##0.00"/>
    <numFmt numFmtId="167" formatCode="&quot;R$&quot;\ #,##0.00;[Red]&quot;R$&quot;\ \-#,##0.00"/>
    <numFmt numFmtId="168" formatCode="_ &quot;R$&quot;\ * #,##0_ ;_ &quot;R$&quot;\ * \-#,##0_ ;_ &quot;R$&quot;\ * &quot;-&quot;_ ;_ @_ "/>
    <numFmt numFmtId="169" formatCode="_ * #,##0_ ;_ * \-#,##0_ ;_ * &quot;-&quot;_ ;_ @_ "/>
    <numFmt numFmtId="170" formatCode="_ &quot;R$&quot;\ * #,##0.00_ ;_ &quot;R$&quot;\ * \-#,##0.00_ ;_ &quot;R$&quot;\ * &quot;-&quot;??_ ;_ @_ "/>
    <numFmt numFmtId="171" formatCode="_ * #,##0.00_ ;_ * \-#,##0.00_ ;_ * &quot;-&quot;??_ ;_ @_ "/>
    <numFmt numFmtId="172" formatCode="_ * #,##0.000_ ;_ * \-#,##0.000_ ;_ * &quot;-&quot;??_ ;_ @_ "/>
    <numFmt numFmtId="173" formatCode="_ * #,##0.0000_ ;_ * \-#,##0.0000_ ;_ * &quot;-&quot;??_ ;_ @_ "/>
    <numFmt numFmtId="174" formatCode="_ * #,##0.0_ ;_ * \-#,##0.0_ ;_ * &quot;-&quot;??_ ;_ @_ "/>
    <numFmt numFmtId="175" formatCode="_ * #,##0_ ;_ * \-#,##0_ ;_ * &quot;-&quot;??_ ;_ @_ "/>
    <numFmt numFmtId="176" formatCode="0.0%"/>
    <numFmt numFmtId="177" formatCode="_ &quot;R$&quot;\ * #,##0.000_ ;_ &quot;R$&quot;\ * \-#,##0.000_ ;_ &quot;R$&quot;\ * &quot;-&quot;??_ ;_ @_ "/>
    <numFmt numFmtId="178" formatCode="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u val="singleAccounting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b/>
      <sz val="10"/>
      <color indexed="10"/>
      <name val="Arial"/>
      <family val="2"/>
    </font>
    <font>
      <i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100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2" fillId="0" borderId="10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3" fontId="2" fillId="0" borderId="10" xfId="0" applyNumberFormat="1" applyFont="1" applyBorder="1" applyAlignment="1" applyProtection="1">
      <alignment/>
      <protection hidden="1"/>
    </xf>
    <xf numFmtId="0" fontId="2" fillId="0" borderId="10" xfId="0" applyFont="1" applyBorder="1" applyAlignment="1" applyProtection="1">
      <alignment horizontal="left"/>
      <protection hidden="1"/>
    </xf>
    <xf numFmtId="0" fontId="7" fillId="0" borderId="10" xfId="0" applyFont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/>
      <protection hidden="1"/>
    </xf>
    <xf numFmtId="0" fontId="2" fillId="0" borderId="10" xfId="0" applyFont="1" applyBorder="1" applyAlignment="1" applyProtection="1">
      <alignment/>
      <protection hidden="1"/>
    </xf>
    <xf numFmtId="3" fontId="2" fillId="0" borderId="10" xfId="0" applyNumberFormat="1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/>
      <protection hidden="1"/>
    </xf>
    <xf numFmtId="0" fontId="5" fillId="0" borderId="1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7" fillId="0" borderId="10" xfId="0" applyFont="1" applyBorder="1" applyAlignment="1" applyProtection="1">
      <alignment/>
      <protection hidden="1"/>
    </xf>
    <xf numFmtId="3" fontId="2" fillId="0" borderId="10" xfId="0" applyNumberFormat="1" applyFont="1" applyBorder="1" applyAlignment="1" applyProtection="1">
      <alignment/>
      <protection hidden="1"/>
    </xf>
    <xf numFmtId="3" fontId="7" fillId="0" borderId="10" xfId="0" applyNumberFormat="1" applyFont="1" applyBorder="1" applyAlignment="1" applyProtection="1">
      <alignment/>
      <protection hidden="1"/>
    </xf>
    <xf numFmtId="0" fontId="5" fillId="0" borderId="11" xfId="0" applyFont="1" applyBorder="1" applyAlignment="1" applyProtection="1">
      <alignment horizontal="left"/>
      <protection hidden="1"/>
    </xf>
    <xf numFmtId="0" fontId="5" fillId="0" borderId="12" xfId="0" applyFont="1" applyBorder="1" applyAlignment="1" applyProtection="1">
      <alignment/>
      <protection hidden="1"/>
    </xf>
    <xf numFmtId="0" fontId="6" fillId="0" borderId="12" xfId="0" applyFont="1" applyBorder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3" fontId="6" fillId="0" borderId="11" xfId="0" applyNumberFormat="1" applyFont="1" applyBorder="1" applyAlignment="1" applyProtection="1">
      <alignment/>
      <protection hidden="1"/>
    </xf>
    <xf numFmtId="0" fontId="5" fillId="0" borderId="12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/>
      <protection hidden="1"/>
    </xf>
    <xf numFmtId="3" fontId="6" fillId="0" borderId="0" xfId="0" applyNumberFormat="1" applyFont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/>
      <protection hidden="1"/>
    </xf>
    <xf numFmtId="171" fontId="2" fillId="0" borderId="0" xfId="51" applyFont="1" applyAlignment="1" applyProtection="1">
      <alignment/>
      <protection hidden="1"/>
    </xf>
    <xf numFmtId="171" fontId="4" fillId="0" borderId="0" xfId="51" applyFont="1" applyAlignment="1" applyProtection="1">
      <alignment/>
      <protection hidden="1"/>
    </xf>
    <xf numFmtId="171" fontId="7" fillId="0" borderId="13" xfId="51" applyFont="1" applyBorder="1" applyAlignment="1" applyProtection="1">
      <alignment horizontal="center" wrapText="1"/>
      <protection hidden="1"/>
    </xf>
    <xf numFmtId="171" fontId="2" fillId="0" borderId="14" xfId="51" applyFont="1" applyBorder="1" applyAlignment="1" applyProtection="1">
      <alignment/>
      <protection hidden="1"/>
    </xf>
    <xf numFmtId="171" fontId="6" fillId="0" borderId="15" xfId="51" applyFont="1" applyBorder="1" applyAlignment="1" applyProtection="1">
      <alignment/>
      <protection hidden="1"/>
    </xf>
    <xf numFmtId="171" fontId="6" fillId="0" borderId="0" xfId="51" applyFont="1" applyAlignment="1" applyProtection="1">
      <alignment/>
      <protection hidden="1"/>
    </xf>
    <xf numFmtId="171" fontId="0" fillId="0" borderId="0" xfId="51" applyFont="1" applyAlignment="1">
      <alignment/>
    </xf>
    <xf numFmtId="171" fontId="3" fillId="0" borderId="0" xfId="51" applyFont="1" applyAlignment="1" applyProtection="1">
      <alignment/>
      <protection hidden="1"/>
    </xf>
    <xf numFmtId="171" fontId="7" fillId="0" borderId="13" xfId="51" applyFont="1" applyBorder="1" applyAlignment="1" applyProtection="1">
      <alignment horizontal="center"/>
      <protection hidden="1"/>
    </xf>
    <xf numFmtId="171" fontId="7" fillId="0" borderId="14" xfId="51" applyFont="1" applyBorder="1" applyAlignment="1" applyProtection="1">
      <alignment/>
      <protection hidden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 applyProtection="1">
      <alignment horizontal="center"/>
      <protection hidden="1"/>
    </xf>
    <xf numFmtId="175" fontId="6" fillId="0" borderId="0" xfId="51" applyNumberFormat="1" applyFont="1" applyAlignment="1" applyProtection="1">
      <alignment/>
      <protection hidden="1"/>
    </xf>
    <xf numFmtId="0" fontId="2" fillId="0" borderId="16" xfId="0" applyFont="1" applyBorder="1" applyAlignment="1" applyProtection="1">
      <alignment/>
      <protection hidden="1"/>
    </xf>
    <xf numFmtId="0" fontId="7" fillId="0" borderId="12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7" fillId="0" borderId="10" xfId="0" applyFont="1" applyBorder="1" applyAlignment="1" applyProtection="1">
      <alignment/>
      <protection hidden="1"/>
    </xf>
    <xf numFmtId="43" fontId="0" fillId="0" borderId="0" xfId="0" applyNumberFormat="1" applyAlignment="1">
      <alignment/>
    </xf>
    <xf numFmtId="0" fontId="8" fillId="0" borderId="17" xfId="0" applyFont="1" applyBorder="1" applyAlignment="1" applyProtection="1">
      <alignment/>
      <protection hidden="1"/>
    </xf>
    <xf numFmtId="0" fontId="8" fillId="0" borderId="16" xfId="0" applyFont="1" applyBorder="1" applyAlignment="1" applyProtection="1">
      <alignment/>
      <protection hidden="1"/>
    </xf>
    <xf numFmtId="0" fontId="8" fillId="0" borderId="11" xfId="0" applyFont="1" applyBorder="1" applyAlignment="1" applyProtection="1">
      <alignment/>
      <protection hidden="1"/>
    </xf>
    <xf numFmtId="171" fontId="49" fillId="0" borderId="15" xfId="51" applyFont="1" applyBorder="1" applyAlignment="1" applyProtection="1">
      <alignment/>
      <protection hidden="1"/>
    </xf>
    <xf numFmtId="171" fontId="42" fillId="0" borderId="14" xfId="51" applyFont="1" applyBorder="1" applyAlignment="1">
      <alignment/>
    </xf>
    <xf numFmtId="171" fontId="50" fillId="0" borderId="14" xfId="51" applyFont="1" applyBorder="1" applyAlignment="1" applyProtection="1">
      <alignment/>
      <protection hidden="1"/>
    </xf>
    <xf numFmtId="171" fontId="51" fillId="0" borderId="14" xfId="51" applyFont="1" applyBorder="1" applyAlignment="1" applyProtection="1">
      <alignment horizontal="right"/>
      <protection hidden="1"/>
    </xf>
    <xf numFmtId="171" fontId="2" fillId="0" borderId="18" xfId="51" applyFont="1" applyBorder="1" applyAlignment="1" applyProtection="1">
      <alignment/>
      <protection hidden="1"/>
    </xf>
    <xf numFmtId="171" fontId="7" fillId="0" borderId="18" xfId="51" applyFont="1" applyBorder="1" applyAlignment="1" applyProtection="1">
      <alignment/>
      <protection hidden="1"/>
    </xf>
    <xf numFmtId="171" fontId="2" fillId="0" borderId="14" xfId="51" applyFont="1" applyBorder="1" applyAlignment="1" applyProtection="1">
      <alignment/>
      <protection hidden="1"/>
    </xf>
    <xf numFmtId="171" fontId="7" fillId="0" borderId="18" xfId="51" applyFont="1" applyBorder="1" applyAlignment="1" applyProtection="1">
      <alignment/>
      <protection hidden="1"/>
    </xf>
    <xf numFmtId="171" fontId="2" fillId="0" borderId="19" xfId="51" applyFont="1" applyBorder="1" applyAlignment="1" applyProtection="1">
      <alignment/>
      <protection hidden="1"/>
    </xf>
    <xf numFmtId="171" fontId="7" fillId="0" borderId="20" xfId="51" applyFont="1" applyBorder="1" applyAlignment="1" applyProtection="1">
      <alignment/>
      <protection hidden="1"/>
    </xf>
    <xf numFmtId="171" fontId="7" fillId="0" borderId="20" xfId="51" applyFont="1" applyBorder="1" applyAlignment="1" applyProtection="1">
      <alignment/>
      <protection hidden="1"/>
    </xf>
    <xf numFmtId="10" fontId="7" fillId="0" borderId="21" xfId="49" applyNumberFormat="1" applyFont="1" applyBorder="1" applyAlignment="1" applyProtection="1">
      <alignment/>
      <protection hidden="1"/>
    </xf>
    <xf numFmtId="171" fontId="7" fillId="0" borderId="22" xfId="51" applyFont="1" applyBorder="1" applyAlignment="1" applyProtection="1">
      <alignment/>
      <protection hidden="1"/>
    </xf>
    <xf numFmtId="10" fontId="10" fillId="0" borderId="23" xfId="51" applyNumberFormat="1" applyFont="1" applyBorder="1" applyAlignment="1" applyProtection="1">
      <alignment horizontal="right"/>
      <protection hidden="1"/>
    </xf>
    <xf numFmtId="171" fontId="11" fillId="0" borderId="15" xfId="51" applyFont="1" applyBorder="1" applyAlignment="1" applyProtection="1">
      <alignment horizontal="right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7" fillId="0" borderId="24" xfId="0" applyFont="1" applyBorder="1" applyAlignment="1" applyProtection="1">
      <alignment/>
      <protection hidden="1"/>
    </xf>
    <xf numFmtId="0" fontId="2" fillId="0" borderId="25" xfId="0" applyFont="1" applyBorder="1" applyAlignment="1" applyProtection="1">
      <alignment/>
      <protection hidden="1"/>
    </xf>
    <xf numFmtId="0" fontId="7" fillId="0" borderId="25" xfId="0" applyFont="1" applyBorder="1" applyAlignment="1" applyProtection="1">
      <alignment/>
      <protection hidden="1"/>
    </xf>
    <xf numFmtId="0" fontId="2" fillId="0" borderId="10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3" fontId="2" fillId="0" borderId="10" xfId="0" applyNumberFormat="1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2" fillId="0" borderId="10" xfId="0" applyFont="1" applyBorder="1" applyAlignment="1" applyProtection="1">
      <alignment horizontal="left"/>
      <protection hidden="1"/>
    </xf>
    <xf numFmtId="0" fontId="7" fillId="0" borderId="0" xfId="0" applyFont="1" applyBorder="1" applyAlignment="1" applyProtection="1">
      <alignment horizontal="left"/>
      <protection hidden="1"/>
    </xf>
    <xf numFmtId="0" fontId="7" fillId="0" borderId="10" xfId="0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0" fontId="7" fillId="0" borderId="10" xfId="0" applyFont="1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0" fontId="48" fillId="0" borderId="0" xfId="0" applyFont="1" applyBorder="1" applyAlignment="1" applyProtection="1">
      <alignment horizontal="left"/>
      <protection hidden="1"/>
    </xf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31" fillId="0" borderId="0" xfId="0" applyFont="1" applyAlignment="1" applyProtection="1">
      <alignment horizontal="center"/>
      <protection locked="0"/>
    </xf>
    <xf numFmtId="0" fontId="32" fillId="0" borderId="0" xfId="0" applyFont="1" applyAlignment="1" applyProtection="1">
      <alignment horizontal="center"/>
      <protection hidden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PageLayoutView="0" workbookViewId="0" topLeftCell="B1">
      <selection activeCell="N22" sqref="N22"/>
    </sheetView>
  </sheetViews>
  <sheetFormatPr defaultColWidth="9.140625" defaultRowHeight="15"/>
  <cols>
    <col min="5" max="5" width="9.140625" style="0" customWidth="1"/>
    <col min="6" max="6" width="17.421875" style="0" customWidth="1"/>
    <col min="7" max="7" width="14.8515625" style="44" customWidth="1"/>
    <col min="10" max="10" width="11.8515625" style="0" customWidth="1"/>
    <col min="11" max="11" width="23.00390625" style="0" customWidth="1"/>
    <col min="12" max="12" width="16.140625" style="0" customWidth="1"/>
    <col min="13" max="13" width="14.8515625" style="44" customWidth="1"/>
    <col min="14" max="14" width="10.57421875" style="0" bestFit="1" customWidth="1"/>
  </cols>
  <sheetData>
    <row r="1" spans="1:13" ht="15">
      <c r="A1" s="1"/>
      <c r="B1" s="1"/>
      <c r="C1" s="1"/>
      <c r="D1" s="1"/>
      <c r="E1" s="1"/>
      <c r="F1" s="1"/>
      <c r="G1" s="38"/>
      <c r="H1" s="1"/>
      <c r="I1" s="1"/>
      <c r="J1" s="1"/>
      <c r="K1" s="1"/>
      <c r="L1" s="1"/>
      <c r="M1" s="38"/>
    </row>
    <row r="2" spans="1:13" ht="15.75">
      <c r="A2" s="1"/>
      <c r="B2" s="78" t="s">
        <v>28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3" ht="15.75">
      <c r="A3" s="1"/>
      <c r="B3" s="78"/>
      <c r="C3" s="79"/>
      <c r="D3" s="79"/>
      <c r="E3" s="79"/>
      <c r="F3" s="79"/>
      <c r="G3" s="79"/>
      <c r="H3" s="79"/>
      <c r="I3" s="79"/>
      <c r="J3" s="2"/>
      <c r="K3" s="2"/>
      <c r="L3" s="2"/>
      <c r="M3" s="45"/>
    </row>
    <row r="4" spans="1:13" ht="15.75">
      <c r="A4" s="1"/>
      <c r="B4" s="80" t="s">
        <v>0</v>
      </c>
      <c r="C4" s="80"/>
      <c r="D4" s="81" t="s">
        <v>45</v>
      </c>
      <c r="E4" s="81"/>
      <c r="F4" s="81"/>
      <c r="G4" s="81"/>
      <c r="H4" s="5"/>
      <c r="I4" s="5"/>
      <c r="J4" s="3" t="s">
        <v>1</v>
      </c>
      <c r="K4" s="4" t="s">
        <v>56</v>
      </c>
      <c r="L4" s="3" t="s">
        <v>2</v>
      </c>
      <c r="M4" s="51">
        <v>2018</v>
      </c>
    </row>
    <row r="5" spans="1:13" ht="16.5" thickBot="1">
      <c r="A5" s="1"/>
      <c r="B5" s="6"/>
      <c r="C5" s="6"/>
      <c r="D5" s="6"/>
      <c r="E5" s="6"/>
      <c r="F5" s="6"/>
      <c r="G5" s="39"/>
      <c r="H5" s="6"/>
      <c r="I5" s="6"/>
      <c r="J5" s="6"/>
      <c r="K5" s="6"/>
      <c r="L5" s="6"/>
      <c r="M5" s="39"/>
    </row>
    <row r="6" spans="1:13" ht="15">
      <c r="A6" s="1"/>
      <c r="B6" s="82" t="s">
        <v>3</v>
      </c>
      <c r="C6" s="83"/>
      <c r="D6" s="83"/>
      <c r="E6" s="83"/>
      <c r="F6" s="83"/>
      <c r="G6" s="40" t="s">
        <v>4</v>
      </c>
      <c r="H6" s="7"/>
      <c r="I6" s="82" t="s">
        <v>29</v>
      </c>
      <c r="J6" s="84"/>
      <c r="K6" s="84"/>
      <c r="L6" s="84"/>
      <c r="M6" s="46" t="s">
        <v>4</v>
      </c>
    </row>
    <row r="7" spans="1:13" ht="15">
      <c r="A7" s="1"/>
      <c r="B7" s="85"/>
      <c r="C7" s="86"/>
      <c r="D7" s="86"/>
      <c r="E7" s="86"/>
      <c r="F7" s="86"/>
      <c r="G7" s="41"/>
      <c r="H7" s="7"/>
      <c r="I7" s="10"/>
      <c r="J7" s="9"/>
      <c r="K7" s="9"/>
      <c r="L7" s="9"/>
      <c r="M7" s="41"/>
    </row>
    <row r="8" spans="1:13" ht="15">
      <c r="A8" s="1"/>
      <c r="B8" s="85" t="s">
        <v>5</v>
      </c>
      <c r="C8" s="86"/>
      <c r="D8" s="86"/>
      <c r="E8" s="86"/>
      <c r="F8" s="86"/>
      <c r="G8" s="64">
        <v>31302.93</v>
      </c>
      <c r="H8" s="7" t="s">
        <v>6</v>
      </c>
      <c r="I8" s="87" t="s">
        <v>49</v>
      </c>
      <c r="J8" s="88"/>
      <c r="K8" s="88"/>
      <c r="L8" s="88"/>
      <c r="M8" s="64">
        <v>1932116.56</v>
      </c>
    </row>
    <row r="9" spans="1:13" ht="15">
      <c r="A9" s="1"/>
      <c r="B9" s="89" t="s">
        <v>7</v>
      </c>
      <c r="C9" s="86"/>
      <c r="D9" s="86"/>
      <c r="E9" s="86"/>
      <c r="F9" s="86"/>
      <c r="G9" s="64">
        <v>50012.45</v>
      </c>
      <c r="H9" s="7"/>
      <c r="I9" s="85" t="s">
        <v>50</v>
      </c>
      <c r="J9" s="86"/>
      <c r="K9" s="86"/>
      <c r="L9" s="86"/>
      <c r="M9" s="64">
        <v>0</v>
      </c>
    </row>
    <row r="10" spans="1:13" ht="15">
      <c r="A10" s="1"/>
      <c r="B10" s="89" t="s">
        <v>8</v>
      </c>
      <c r="C10" s="86"/>
      <c r="D10" s="86"/>
      <c r="E10" s="86"/>
      <c r="F10" s="86"/>
      <c r="G10" s="64">
        <v>54030.24</v>
      </c>
      <c r="H10" s="7"/>
      <c r="I10" s="87" t="s">
        <v>51</v>
      </c>
      <c r="J10" s="88"/>
      <c r="K10" s="88"/>
      <c r="L10" s="88"/>
      <c r="M10" s="64">
        <v>16036.78</v>
      </c>
    </row>
    <row r="11" spans="1:13" ht="15">
      <c r="A11" s="1"/>
      <c r="B11" s="85" t="s">
        <v>9</v>
      </c>
      <c r="C11" s="86"/>
      <c r="D11" s="86"/>
      <c r="E11" s="86"/>
      <c r="F11" s="86"/>
      <c r="G11" s="64">
        <v>71427.37</v>
      </c>
      <c r="H11" s="7"/>
      <c r="I11" s="87" t="s">
        <v>52</v>
      </c>
      <c r="J11" s="88"/>
      <c r="K11" s="88"/>
      <c r="L11" s="88"/>
      <c r="M11" s="64">
        <v>50502.41</v>
      </c>
    </row>
    <row r="12" spans="1:13" ht="15.75" thickBot="1">
      <c r="A12" s="1"/>
      <c r="B12" s="85" t="s">
        <v>10</v>
      </c>
      <c r="C12" s="86"/>
      <c r="D12" s="86"/>
      <c r="E12" s="86"/>
      <c r="F12" s="86"/>
      <c r="G12" s="64">
        <v>9306.99</v>
      </c>
      <c r="H12" s="7"/>
      <c r="I12" s="85" t="s">
        <v>6</v>
      </c>
      <c r="J12" s="86"/>
      <c r="K12" s="86"/>
      <c r="L12" s="86"/>
      <c r="M12" s="68" t="s">
        <v>6</v>
      </c>
    </row>
    <row r="13" spans="1:13" ht="15.75" thickBot="1">
      <c r="A13" s="1"/>
      <c r="B13" s="85" t="s">
        <v>11</v>
      </c>
      <c r="C13" s="86"/>
      <c r="D13" s="86"/>
      <c r="E13" s="86"/>
      <c r="F13" s="86"/>
      <c r="G13" s="64">
        <v>2059.14</v>
      </c>
      <c r="H13" s="7"/>
      <c r="I13" s="12" t="s">
        <v>12</v>
      </c>
      <c r="J13" s="90" t="s">
        <v>36</v>
      </c>
      <c r="K13" s="90"/>
      <c r="L13" s="90"/>
      <c r="M13" s="69">
        <f>SUM(M8:M12)</f>
        <v>1998655.75</v>
      </c>
    </row>
    <row r="14" spans="1:13" ht="15">
      <c r="A14" s="1"/>
      <c r="B14" s="89" t="s">
        <v>13</v>
      </c>
      <c r="C14" s="86"/>
      <c r="D14" s="86"/>
      <c r="E14" s="86"/>
      <c r="F14" s="86"/>
      <c r="G14" s="64">
        <v>3117.76</v>
      </c>
      <c r="H14" s="7"/>
      <c r="I14" s="48"/>
      <c r="J14" s="49"/>
      <c r="K14" s="49"/>
      <c r="L14" s="49"/>
      <c r="M14" s="61"/>
    </row>
    <row r="15" spans="1:13" ht="15">
      <c r="A15" s="1"/>
      <c r="B15" s="89" t="s">
        <v>15</v>
      </c>
      <c r="C15" s="86"/>
      <c r="D15" s="86"/>
      <c r="E15" s="86"/>
      <c r="F15" s="86"/>
      <c r="G15" s="64">
        <v>5258556.08</v>
      </c>
      <c r="H15" s="7"/>
      <c r="I15" s="13" t="s">
        <v>14</v>
      </c>
      <c r="J15" s="86" t="s">
        <v>38</v>
      </c>
      <c r="K15" s="86"/>
      <c r="L15" s="86"/>
      <c r="M15" s="64">
        <v>58723.78</v>
      </c>
    </row>
    <row r="16" spans="1:13" ht="15">
      <c r="A16" s="1"/>
      <c r="B16" s="85" t="s">
        <v>16</v>
      </c>
      <c r="C16" s="86"/>
      <c r="D16" s="86"/>
      <c r="E16" s="86"/>
      <c r="F16" s="86"/>
      <c r="G16" s="64">
        <v>4454.41</v>
      </c>
      <c r="H16" s="7"/>
      <c r="I16" s="13" t="s">
        <v>14</v>
      </c>
      <c r="J16" s="9" t="s">
        <v>37</v>
      </c>
      <c r="K16" s="9"/>
      <c r="L16" s="9"/>
      <c r="M16" s="64">
        <v>324685.91</v>
      </c>
    </row>
    <row r="17" spans="1:13" ht="15.75" thickBot="1">
      <c r="A17" s="1"/>
      <c r="B17" s="85" t="s">
        <v>17</v>
      </c>
      <c r="C17" s="86"/>
      <c r="D17" s="86"/>
      <c r="E17" s="86"/>
      <c r="F17" s="86"/>
      <c r="G17" s="64">
        <v>6584.16</v>
      </c>
      <c r="H17" s="7"/>
      <c r="I17" s="13" t="s">
        <v>14</v>
      </c>
      <c r="J17" s="9" t="s">
        <v>39</v>
      </c>
      <c r="K17" s="9"/>
      <c r="L17" s="9"/>
      <c r="M17" s="68">
        <v>0</v>
      </c>
    </row>
    <row r="18" spans="1:13" ht="15.75" thickBot="1">
      <c r="A18" s="1"/>
      <c r="B18" s="8" t="s">
        <v>19</v>
      </c>
      <c r="C18" s="9"/>
      <c r="D18" s="9"/>
      <c r="E18" s="9"/>
      <c r="F18" s="9"/>
      <c r="G18" s="64">
        <v>1508269.68</v>
      </c>
      <c r="H18" s="7"/>
      <c r="I18" s="12" t="s">
        <v>12</v>
      </c>
      <c r="J18" s="14" t="s">
        <v>18</v>
      </c>
      <c r="K18" s="14"/>
      <c r="L18" s="14"/>
      <c r="M18" s="69">
        <f>SUM(M15:M17)</f>
        <v>383409.68999999994</v>
      </c>
    </row>
    <row r="19" spans="1:13" ht="15">
      <c r="A19" s="1"/>
      <c r="B19" s="15" t="s">
        <v>20</v>
      </c>
      <c r="C19" s="7"/>
      <c r="D19" s="7"/>
      <c r="E19" s="7"/>
      <c r="F19" s="7"/>
      <c r="G19" s="64">
        <v>139789.51</v>
      </c>
      <c r="H19" s="7"/>
      <c r="I19" s="13" t="s">
        <v>6</v>
      </c>
      <c r="J19" s="9" t="s">
        <v>6</v>
      </c>
      <c r="K19" s="9"/>
      <c r="L19" s="9"/>
      <c r="M19" s="62"/>
    </row>
    <row r="20" spans="1:13" ht="15.75" thickBot="1">
      <c r="A20" s="1"/>
      <c r="B20" s="85" t="s">
        <v>21</v>
      </c>
      <c r="C20" s="86"/>
      <c r="D20" s="86"/>
      <c r="E20" s="86"/>
      <c r="F20" s="86"/>
      <c r="G20" s="64">
        <v>12281.16</v>
      </c>
      <c r="H20" s="7"/>
      <c r="I20" s="16" t="s">
        <v>6</v>
      </c>
      <c r="J20" s="7" t="s">
        <v>6</v>
      </c>
      <c r="K20" s="7"/>
      <c r="L20" s="7"/>
      <c r="M20" s="66"/>
    </row>
    <row r="21" spans="1:13" ht="15.75" thickBot="1">
      <c r="A21" s="1"/>
      <c r="B21" s="91" t="s">
        <v>22</v>
      </c>
      <c r="C21" s="92"/>
      <c r="D21" s="92"/>
      <c r="E21" s="92"/>
      <c r="F21" s="92"/>
      <c r="G21" s="65">
        <f>SUM(G8:G20)</f>
        <v>7151191.88</v>
      </c>
      <c r="H21" s="7"/>
      <c r="I21" s="12" t="s">
        <v>12</v>
      </c>
      <c r="J21" s="17" t="s">
        <v>40</v>
      </c>
      <c r="K21" s="17"/>
      <c r="L21" s="50" t="s">
        <v>42</v>
      </c>
      <c r="M21" s="70">
        <f>+M13-M18</f>
        <v>1615246.06</v>
      </c>
    </row>
    <row r="22" spans="1:13" ht="15">
      <c r="A22" s="1"/>
      <c r="B22" s="85"/>
      <c r="C22" s="86"/>
      <c r="D22" s="86"/>
      <c r="E22" s="86"/>
      <c r="F22" s="86"/>
      <c r="G22" s="62"/>
      <c r="H22" s="7"/>
      <c r="I22" s="18"/>
      <c r="J22" s="17" t="s">
        <v>41</v>
      </c>
      <c r="K22" s="19"/>
      <c r="L22" s="7"/>
      <c r="M22" s="71">
        <f>+M21/G21</f>
        <v>0.22587088797287314</v>
      </c>
    </row>
    <row r="23" spans="1:13" ht="15">
      <c r="A23" s="1"/>
      <c r="B23" s="85" t="s">
        <v>31</v>
      </c>
      <c r="C23" s="86"/>
      <c r="D23" s="86"/>
      <c r="E23" s="86"/>
      <c r="F23" s="86"/>
      <c r="G23" s="64">
        <v>506.88</v>
      </c>
      <c r="H23" s="7"/>
      <c r="I23" s="12"/>
      <c r="J23" s="14"/>
      <c r="K23" s="14"/>
      <c r="L23" s="14"/>
      <c r="M23" s="47"/>
    </row>
    <row r="24" spans="1:13" ht="15">
      <c r="A24" s="20"/>
      <c r="B24" s="85" t="s">
        <v>32</v>
      </c>
      <c r="C24" s="86"/>
      <c r="D24" s="86"/>
      <c r="E24" s="86"/>
      <c r="F24" s="86"/>
      <c r="G24" s="64">
        <v>32515.08</v>
      </c>
      <c r="H24" s="7"/>
      <c r="I24" s="55"/>
      <c r="J24" s="95" t="s">
        <v>53</v>
      </c>
      <c r="K24" s="95"/>
      <c r="L24" s="54"/>
      <c r="M24" s="72">
        <f>G21*15%</f>
        <v>1072678.782</v>
      </c>
    </row>
    <row r="25" spans="1:13" ht="16.5" thickBot="1">
      <c r="A25" s="21"/>
      <c r="B25" s="85" t="s">
        <v>33</v>
      </c>
      <c r="C25" s="86"/>
      <c r="D25" s="86"/>
      <c r="E25" s="86"/>
      <c r="F25" s="86"/>
      <c r="G25" s="64">
        <v>705484.53</v>
      </c>
      <c r="H25" s="7"/>
      <c r="I25" s="93"/>
      <c r="J25" s="94"/>
      <c r="K25" s="94"/>
      <c r="L25" s="94"/>
      <c r="M25" s="47"/>
    </row>
    <row r="26" spans="1:13" ht="15">
      <c r="A26" s="1"/>
      <c r="B26" s="85" t="s">
        <v>34</v>
      </c>
      <c r="C26" s="86"/>
      <c r="D26" s="86"/>
      <c r="E26" s="86"/>
      <c r="F26" s="86"/>
      <c r="G26" s="64">
        <v>15843</v>
      </c>
      <c r="H26" s="7"/>
      <c r="I26" s="22"/>
      <c r="J26" s="57" t="s">
        <v>43</v>
      </c>
      <c r="K26" s="58"/>
      <c r="L26" s="52"/>
      <c r="M26" s="73">
        <f>+M22-15%</f>
        <v>0.07587088797287314</v>
      </c>
    </row>
    <row r="27" spans="1:14" ht="17.25" thickBot="1">
      <c r="A27" s="1"/>
      <c r="B27" s="11" t="s">
        <v>35</v>
      </c>
      <c r="C27" s="9"/>
      <c r="D27" s="9"/>
      <c r="E27" s="9"/>
      <c r="F27" s="9"/>
      <c r="G27" s="64">
        <v>210000</v>
      </c>
      <c r="H27" s="7"/>
      <c r="I27" s="22"/>
      <c r="J27" s="59" t="s">
        <v>44</v>
      </c>
      <c r="K27" s="53"/>
      <c r="L27" s="53"/>
      <c r="M27" s="74">
        <f>M21-M24</f>
        <v>542567.2780000002</v>
      </c>
      <c r="N27" s="56"/>
    </row>
    <row r="28" spans="1:13" ht="15">
      <c r="A28" s="1"/>
      <c r="B28" s="91" t="s">
        <v>23</v>
      </c>
      <c r="C28" s="86"/>
      <c r="D28" s="86"/>
      <c r="E28" s="86"/>
      <c r="F28" s="86"/>
      <c r="G28" s="65">
        <f>SUM(G23:G27)</f>
        <v>964349.49</v>
      </c>
      <c r="H28" s="7"/>
      <c r="I28" s="23"/>
      <c r="J28" s="14"/>
      <c r="K28" s="14"/>
      <c r="L28" s="14"/>
      <c r="M28" s="63"/>
    </row>
    <row r="29" spans="1:13" ht="15">
      <c r="A29" s="1"/>
      <c r="B29" s="91"/>
      <c r="C29" s="86"/>
      <c r="D29" s="86"/>
      <c r="E29" s="86"/>
      <c r="F29" s="86"/>
      <c r="G29" s="66"/>
      <c r="H29" s="7"/>
      <c r="I29" s="23"/>
      <c r="J29" s="14"/>
      <c r="K29" s="14"/>
      <c r="L29" s="14"/>
      <c r="M29" s="63"/>
    </row>
    <row r="30" spans="1:13" ht="15">
      <c r="A30" s="1"/>
      <c r="B30" s="91" t="s">
        <v>24</v>
      </c>
      <c r="C30" s="86"/>
      <c r="D30" s="86"/>
      <c r="E30" s="86"/>
      <c r="F30" s="86"/>
      <c r="G30" s="67">
        <f>+G21+G28</f>
        <v>8115541.37</v>
      </c>
      <c r="H30" s="7"/>
      <c r="I30" s="24"/>
      <c r="J30" s="14"/>
      <c r="K30" s="14"/>
      <c r="L30" s="14"/>
      <c r="M30" s="47"/>
    </row>
    <row r="31" spans="1:13" ht="15.75" thickBot="1">
      <c r="A31" s="1"/>
      <c r="B31" s="25"/>
      <c r="C31" s="26"/>
      <c r="D31" s="27"/>
      <c r="E31" s="27"/>
      <c r="F31" s="27"/>
      <c r="G31" s="60"/>
      <c r="H31" s="28"/>
      <c r="I31" s="29"/>
      <c r="J31" s="30"/>
      <c r="K31" s="30"/>
      <c r="L31" s="30"/>
      <c r="M31" s="42"/>
    </row>
    <row r="32" spans="1:13" ht="15">
      <c r="A32" s="1"/>
      <c r="B32" s="31"/>
      <c r="C32" s="32"/>
      <c r="D32" s="33"/>
      <c r="E32" s="33"/>
      <c r="F32" s="33"/>
      <c r="G32" s="43"/>
      <c r="H32" s="28"/>
      <c r="I32" s="34"/>
      <c r="J32" s="28"/>
      <c r="K32" s="28"/>
      <c r="L32" s="28"/>
      <c r="M32" s="43"/>
    </row>
    <row r="33" spans="1:13" ht="15">
      <c r="A33" s="1"/>
      <c r="B33" s="35"/>
      <c r="C33" s="32"/>
      <c r="D33" s="1"/>
      <c r="E33" s="1"/>
      <c r="F33" s="1"/>
      <c r="G33" s="38"/>
      <c r="H33" s="1"/>
      <c r="I33" s="28"/>
      <c r="J33" s="28"/>
      <c r="K33" s="28"/>
      <c r="L33" s="28"/>
      <c r="M33" s="43"/>
    </row>
    <row r="34" spans="1:13" ht="15">
      <c r="A34" s="36"/>
      <c r="B34" s="75" t="s">
        <v>25</v>
      </c>
      <c r="C34" s="75"/>
      <c r="D34" s="75"/>
      <c r="E34" s="75"/>
      <c r="F34" s="75" t="s">
        <v>26</v>
      </c>
      <c r="G34" s="76"/>
      <c r="H34" s="76"/>
      <c r="I34" s="76"/>
      <c r="J34" s="76"/>
      <c r="K34" s="75" t="s">
        <v>27</v>
      </c>
      <c r="L34" s="76"/>
      <c r="M34" s="76"/>
    </row>
    <row r="35" spans="1:13" ht="15">
      <c r="A35" s="1"/>
      <c r="B35" s="96" t="s">
        <v>55</v>
      </c>
      <c r="C35" s="96"/>
      <c r="D35" s="96"/>
      <c r="E35" s="96"/>
      <c r="F35" s="97" t="s">
        <v>54</v>
      </c>
      <c r="G35" s="98"/>
      <c r="H35" s="98"/>
      <c r="I35" s="98"/>
      <c r="J35" s="98"/>
      <c r="K35" s="96" t="s">
        <v>48</v>
      </c>
      <c r="L35" s="96"/>
      <c r="M35" s="96"/>
    </row>
    <row r="36" spans="1:13" ht="15">
      <c r="A36" s="1"/>
      <c r="B36" s="75" t="s">
        <v>46</v>
      </c>
      <c r="C36" s="75"/>
      <c r="D36" s="75"/>
      <c r="E36" s="75"/>
      <c r="F36" s="75" t="s">
        <v>30</v>
      </c>
      <c r="G36" s="99"/>
      <c r="H36" s="99"/>
      <c r="I36" s="99"/>
      <c r="J36" s="99"/>
      <c r="K36" s="75" t="s">
        <v>47</v>
      </c>
      <c r="L36" s="77"/>
      <c r="M36" s="77"/>
    </row>
    <row r="37" spans="1:13" ht="15.75">
      <c r="A37" s="1"/>
      <c r="B37" s="37"/>
      <c r="C37" s="21"/>
      <c r="D37" s="28"/>
      <c r="E37" s="28"/>
      <c r="F37" s="28"/>
      <c r="G37" s="43"/>
      <c r="H37" s="28"/>
      <c r="I37" s="28"/>
      <c r="J37" s="28"/>
      <c r="K37" s="28"/>
      <c r="L37" s="1"/>
      <c r="M37" s="38"/>
    </row>
  </sheetData>
  <sheetProtection/>
  <mergeCells count="45">
    <mergeCell ref="K34:M34"/>
    <mergeCell ref="B35:E35"/>
    <mergeCell ref="F35:J35"/>
    <mergeCell ref="K35:M35"/>
    <mergeCell ref="B36:E36"/>
    <mergeCell ref="F36:J36"/>
    <mergeCell ref="K36:M36"/>
    <mergeCell ref="B26:F26"/>
    <mergeCell ref="B28:F28"/>
    <mergeCell ref="B29:F29"/>
    <mergeCell ref="B30:F30"/>
    <mergeCell ref="B34:E34"/>
    <mergeCell ref="F34:J34"/>
    <mergeCell ref="B21:F21"/>
    <mergeCell ref="B22:F22"/>
    <mergeCell ref="B23:F23"/>
    <mergeCell ref="B24:F24"/>
    <mergeCell ref="B25:F25"/>
    <mergeCell ref="I25:L25"/>
    <mergeCell ref="J24:K24"/>
    <mergeCell ref="B14:F14"/>
    <mergeCell ref="B15:F15"/>
    <mergeCell ref="J15:L15"/>
    <mergeCell ref="B16:F16"/>
    <mergeCell ref="B17:F17"/>
    <mergeCell ref="B20:F20"/>
    <mergeCell ref="B11:F11"/>
    <mergeCell ref="I11:L11"/>
    <mergeCell ref="B12:F12"/>
    <mergeCell ref="I12:L12"/>
    <mergeCell ref="B13:F13"/>
    <mergeCell ref="J13:L13"/>
    <mergeCell ref="B7:F7"/>
    <mergeCell ref="B8:F8"/>
    <mergeCell ref="I8:L8"/>
    <mergeCell ref="B9:F9"/>
    <mergeCell ref="I9:L9"/>
    <mergeCell ref="B10:F10"/>
    <mergeCell ref="I10:L10"/>
    <mergeCell ref="B2:M2"/>
    <mergeCell ref="B3:I3"/>
    <mergeCell ref="B4:C4"/>
    <mergeCell ref="D4:G4"/>
    <mergeCell ref="B6:F6"/>
    <mergeCell ref="I6:L6"/>
  </mergeCells>
  <printOptions/>
  <pageMargins left="0.11811023622047245" right="0.11811023622047245" top="0.3937007874015748" bottom="0.3937007874015748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Contadoria</dc:creator>
  <cp:keywords/>
  <dc:description/>
  <cp:lastModifiedBy>Contabilidade</cp:lastModifiedBy>
  <cp:lastPrinted>2018-09-06T13:56:35Z</cp:lastPrinted>
  <dcterms:created xsi:type="dcterms:W3CDTF">2013-04-22T15:43:06Z</dcterms:created>
  <dcterms:modified xsi:type="dcterms:W3CDTF">2018-09-17T10:41:51Z</dcterms:modified>
  <cp:category/>
  <cp:version/>
  <cp:contentType/>
  <cp:contentStatus/>
</cp:coreProperties>
</file>